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  <sheet name="Standing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<sst xmlns="http://schemas.openxmlformats.org/spreadsheetml/2006/main" count="434" uniqueCount="183">
  <si>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</si>
  <si>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</si>
  <si>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</si>
  <si>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</si>
  <si>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</si>
  <si>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</si>
  <si>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</si>
  <si>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</si>
  <si>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</si>
  <si>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</si>
  <si>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</si>
  <si>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</si>
  <si>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</si>
  <si>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</si>
  <si>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</si>
  <si>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</si>
  <si>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</si>
  <si>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</si>
  <si>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</si>
  <si>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</si>
  <si>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</si>
  <si>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</si>
  <si>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</si>
  <si>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</si>
  <si>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IND</t>
  </si>
  <si>
    <t>NO</t>
  </si>
  <si>
    <t>MIN</t>
  </si>
  <si>
    <t>0-0</t>
  </si>
  <si>
    <t>&lt; win-pcts-for-the-YR (Last Yr)</t>
  </si>
  <si>
    <t>Thu</t>
  </si>
  <si>
    <t>STL</t>
  </si>
  <si>
    <t>GB</t>
  </si>
  <si>
    <t>ATL</t>
  </si>
  <si>
    <t>MIA</t>
  </si>
  <si>
    <t>?</t>
  </si>
  <si>
    <t>WAS</t>
  </si>
  <si>
    <t>SD</t>
  </si>
  <si>
    <t>PHI</t>
  </si>
  <si>
    <t>PIT</t>
  </si>
  <si>
    <t>DEN</t>
  </si>
  <si>
    <t>DET</t>
  </si>
  <si>
    <t>CIN</t>
  </si>
  <si>
    <t>BUF</t>
  </si>
  <si>
    <t>NYG</t>
  </si>
  <si>
    <t>BAL</t>
  </si>
  <si>
    <t>TB</t>
  </si>
  <si>
    <t>DAL</t>
  </si>
  <si>
    <t>HOU</t>
  </si>
  <si>
    <t>TEN</t>
  </si>
  <si>
    <t>CAR</t>
  </si>
  <si>
    <t>SEA</t>
  </si>
  <si>
    <t>CHI</t>
  </si>
  <si>
    <t>SF</t>
  </si>
  <si>
    <t>OAK</t>
  </si>
  <si>
    <t>&lt; wins-by-Point (Last Yr)</t>
  </si>
  <si>
    <t>&lt; wins-by-Pick (Last Yr)</t>
  </si>
  <si>
    <t>Rank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</si>
  <si>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</si>
  <si>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</si>
  <si>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</si>
  <si>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</si>
  <si>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</si>
  <si>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</si>
  <si>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</si>
  <si>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Mon</t>
  </si>
  <si>
    <t>(173-94)</t>
  </si>
  <si>
    <t>(151-85)</t>
  </si>
  <si>
    <t>NFL NETWORK</t>
  </si>
  <si>
    <t>FOX</t>
  </si>
  <si>
    <t>CBS</t>
  </si>
  <si>
    <t xml:space="preserve">out of </t>
  </si>
  <si>
    <t>Nov</t>
  </si>
  <si>
    <t>JAC</t>
  </si>
  <si>
    <t>ARI</t>
  </si>
  <si>
    <t>BYE WEEK: BROWNS, CHIEFS, PATRIOTS, JETS</t>
  </si>
  <si>
    <t>AFC East Team</t>
  </si>
  <si>
    <t>W</t>
  </si>
  <si>
    <t>L</t>
  </si>
  <si>
    <t xml:space="preserve">New England Patriots </t>
  </si>
  <si>
    <t xml:space="preserve">New York Jets </t>
  </si>
  <si>
    <t xml:space="preserve">Miami Dolphins </t>
  </si>
  <si>
    <t xml:space="preserve">Buffalo Bills </t>
  </si>
  <si>
    <t>AFC North Team</t>
  </si>
  <si>
    <t xml:space="preserve">Cincinnati Bengals </t>
  </si>
  <si>
    <t xml:space="preserve">Cleveland Browns </t>
  </si>
  <si>
    <t xml:space="preserve">Baltimore Ravens </t>
  </si>
  <si>
    <t xml:space="preserve">Pittsburgh Steelers </t>
  </si>
  <si>
    <t>AFC South Team</t>
  </si>
  <si>
    <t xml:space="preserve">Indianapolis Colts </t>
  </si>
  <si>
    <t xml:space="preserve">Tennessee Titans </t>
  </si>
  <si>
    <t xml:space="preserve">Houston Texans </t>
  </si>
  <si>
    <t xml:space="preserve">Jacksonville Jaguars </t>
  </si>
  <si>
    <t>AFC West Team</t>
  </si>
  <si>
    <t xml:space="preserve">Kansas City Chiefs </t>
  </si>
  <si>
    <t xml:space="preserve">Denver Broncos </t>
  </si>
  <si>
    <t xml:space="preserve">San Diego Chargers </t>
  </si>
  <si>
    <t xml:space="preserve">Oakland Raiders </t>
  </si>
  <si>
    <t>NFC East Team</t>
  </si>
  <si>
    <t xml:space="preserve">Dallas Cowboys </t>
  </si>
  <si>
    <t xml:space="preserve">Philadelphia Eagles </t>
  </si>
  <si>
    <t xml:space="preserve">Washington Redskins </t>
  </si>
  <si>
    <t xml:space="preserve">New York Giants </t>
  </si>
  <si>
    <t>NFC North Team</t>
  </si>
  <si>
    <t xml:space="preserve">Detroit Lions </t>
  </si>
  <si>
    <t xml:space="preserve">Chicago Bears </t>
  </si>
  <si>
    <t xml:space="preserve">Green Bay Packers </t>
  </si>
  <si>
    <t xml:space="preserve">Minnesota Vikings </t>
  </si>
  <si>
    <t>NFC South Team</t>
  </si>
  <si>
    <t xml:space="preserve">New Orleans Saints </t>
  </si>
  <si>
    <t xml:space="preserve">Carolina Panthers </t>
  </si>
  <si>
    <t xml:space="preserve">Atlanta Falcons </t>
  </si>
  <si>
    <t xml:space="preserve">Tampa Bay Buccaneers </t>
  </si>
  <si>
    <t>NFC West Team</t>
  </si>
  <si>
    <t>Pct</t>
  </si>
  <si>
    <t xml:space="preserve">Seattle Seahawks </t>
  </si>
  <si>
    <t xml:space="preserve">San Francisco 49ers </t>
  </si>
  <si>
    <t xml:space="preserve">Arizona Cardinals </t>
  </si>
  <si>
    <t xml:space="preserve">St. Louis Rams </t>
  </si>
  <si>
    <t>Conf</t>
  </si>
  <si>
    <t xml:space="preserve"> 4-2</t>
  </si>
  <si>
    <t xml:space="preserve"> 2-4</t>
  </si>
  <si>
    <t xml:space="preserve"> 3-3</t>
  </si>
  <si>
    <t xml:space="preserve">  2-5</t>
  </si>
  <si>
    <t xml:space="preserve"> 3-4</t>
  </si>
  <si>
    <t xml:space="preserve"> 3-2</t>
  </si>
  <si>
    <t xml:space="preserve"> 2-3</t>
  </si>
  <si>
    <t xml:space="preserve"> 0-5</t>
  </si>
  <si>
    <t xml:space="preserve"> 6-0</t>
  </si>
  <si>
    <t xml:space="preserve"> 3-1</t>
  </si>
  <si>
    <t xml:space="preserve"> 5-1</t>
  </si>
  <si>
    <t xml:space="preserve"> 1-4</t>
  </si>
  <si>
    <t>0-6</t>
  </si>
  <si>
    <t xml:space="preserve"> 4-0</t>
  </si>
  <si>
    <t xml:space="preserve"> 5-2</t>
  </si>
  <si>
    <t xml:space="preserve"> 0-6</t>
  </si>
  <si>
    <t xml:space="preserve"> 5-0</t>
  </si>
  <si>
    <t xml:space="preserve"> 4-4</t>
  </si>
  <si>
    <t xml:space="preserve"> 1-5</t>
  </si>
  <si>
    <t>Div</t>
  </si>
  <si>
    <t xml:space="preserve"> 2-1</t>
  </si>
  <si>
    <t>0-2</t>
  </si>
  <si>
    <t xml:space="preserve"> 1-2</t>
  </si>
  <si>
    <t xml:space="preserve"> 1-1</t>
  </si>
  <si>
    <t xml:space="preserve"> 2-0</t>
  </si>
  <si>
    <t>0-1</t>
  </si>
  <si>
    <t xml:space="preserve"> 0-1</t>
  </si>
  <si>
    <t xml:space="preserve"> 1-0</t>
  </si>
  <si>
    <t xml:space="preserve"> 3-0</t>
  </si>
  <si>
    <t xml:space="preserve"> 2-2</t>
  </si>
  <si>
    <t>0-3</t>
  </si>
  <si>
    <t xml:space="preserve"> (3-5)</t>
  </si>
  <si>
    <t xml:space="preserve"> (1-7)</t>
  </si>
  <si>
    <t xml:space="preserve"> (0-8)</t>
  </si>
  <si>
    <t xml:space="preserve"> (8-1)</t>
  </si>
  <si>
    <t xml:space="preserve"> (2-6)</t>
  </si>
  <si>
    <t xml:space="preserve"> (3-6)</t>
  </si>
  <si>
    <t xml:space="preserve"> (4-5)</t>
  </si>
  <si>
    <t xml:space="preserve"> (4-4)</t>
  </si>
  <si>
    <t xml:space="preserve"> (7-1)</t>
  </si>
  <si>
    <t xml:space="preserve"> (6-3)</t>
  </si>
  <si>
    <t xml:space="preserve"> (6-2)</t>
  </si>
  <si>
    <t xml:space="preserve"> (5-3)</t>
  </si>
  <si>
    <t xml:space="preserve"> (5-4)</t>
  </si>
  <si>
    <t>Redskins at Vikings      TNF                  Redskins</t>
  </si>
  <si>
    <t>Seahawks at Falcons                            Seahawks</t>
  </si>
  <si>
    <t>Lions at Bears                                      Lions                 A</t>
  </si>
  <si>
    <t>Eagles at Packers                                Packers</t>
  </si>
  <si>
    <t>Jaguars at Titans                                  Titans</t>
  </si>
  <si>
    <t>Rams at Colts                                      Colts</t>
  </si>
  <si>
    <t>Raiders at Giants                                  Giants</t>
  </si>
  <si>
    <t>Bills at Steelers                                    Steelers</t>
  </si>
  <si>
    <t>Bengals at Ravens                                Bengals</t>
  </si>
  <si>
    <t>Panthers at Niners                                Niners           Game of</t>
  </si>
  <si>
    <t>Broncos at Chargers                             Broncos</t>
  </si>
  <si>
    <t>Texans at Cardinals                              Texans</t>
  </si>
  <si>
    <t>Cowboys at Saints       SNF                  Saints           Another</t>
  </si>
  <si>
    <t>Dolphins at Bucs          MNF                 Dolphins</t>
  </si>
  <si>
    <t xml:space="preserve"> 22-19 (41)</t>
  </si>
  <si>
    <t>55 (14)</t>
  </si>
  <si>
    <t xml:space="preserve"> 8-6</t>
  </si>
  <si>
    <t xml:space="preserve"> 7-7</t>
  </si>
  <si>
    <t>(94-53)</t>
  </si>
  <si>
    <t>(81-51)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</si>
</sst>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" borderId="2" xfId="0" applyFont="1" applyFill="1" applyBorder="1" applyAlignment="1">
      <alignment horizontal="left"/>
    </xf>
    <xf numFmtId="0" fontId="6" fillId="4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6" fillId="4" borderId="1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8" borderId="0" xfId="0" applyFont="1" applyFill="1" applyAlignment="1">
      <alignment horizontal="center"/>
    </xf>
    <xf numFmtId="0" fontId="1" fillId="9" borderId="0" xfId="0" applyFont="1" applyFill="1" applyAlignment="1">
      <alignment horizontal="right"/>
    </xf>
    <xf numFmtId="0" fontId="1" fillId="9" borderId="0" xfId="0" applyFont="1" applyFill="1" applyAlignment="1">
      <alignment/>
    </xf>
    <xf numFmtId="0" fontId="0" fillId="0" borderId="6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9" borderId="7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7" fillId="8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6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/>
    </xf>
    <xf numFmtId="0" fontId="0" fillId="9" borderId="11" xfId="0" applyFill="1" applyBorder="1" applyAlignment="1">
      <alignment/>
    </xf>
    <xf numFmtId="0" fontId="1" fillId="7" borderId="8" xfId="0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0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/>
    </xf>
    <xf numFmtId="0" fontId="0" fillId="7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5" borderId="1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33</xdr:row>
      <xdr:rowOff>0</xdr:rowOff>
    </xdr:from>
    <xdr:to>
      <xdr:col>14</xdr:col>
      <xdr:colOff>85725</xdr:colOff>
      <xdr:row>33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829300"/>
          <a:ext cx="8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0">
          <cell r="L20">
            <v>61</v>
          </cell>
          <cell r="M20" t="str">
            <v> 8-5</v>
          </cell>
          <cell r="N20">
            <v>0</v>
          </cell>
          <cell r="O20" t="str">
            <v> 7-6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O24" sqref="L24:O24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3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56" t="s">
        <v>0</v>
      </c>
      <c r="B1" s="5">
        <v>10</v>
      </c>
      <c r="C1" s="5"/>
      <c r="D1" s="6">
        <v>2013</v>
      </c>
      <c r="E1" s="57"/>
      <c r="F1" s="3"/>
      <c r="G1" s="18"/>
      <c r="H1" s="18"/>
      <c r="I1" s="18"/>
      <c r="J1" s="18"/>
      <c r="K1" s="18"/>
      <c r="L1" s="58" t="s">
        <v>7</v>
      </c>
      <c r="M1" s="23"/>
      <c r="N1" s="59" t="s">
        <v>8</v>
      </c>
      <c r="O1" s="40"/>
      <c r="P1" s="60" t="s">
        <v>10</v>
      </c>
      <c r="Q1" s="42"/>
      <c r="R1" s="61" t="s">
        <v>9</v>
      </c>
      <c r="S1" s="41"/>
      <c r="T1" s="98" t="s">
        <v>54</v>
      </c>
      <c r="U1" s="100" t="s">
        <v>55</v>
      </c>
    </row>
    <row r="2" spans="1:21" s="3" customFormat="1" ht="12.75">
      <c r="A2" s="9" t="s">
        <v>1</v>
      </c>
      <c r="B2" s="18" t="s">
        <v>3</v>
      </c>
      <c r="C2" s="24" t="s">
        <v>20</v>
      </c>
      <c r="D2" s="62" t="s">
        <v>4</v>
      </c>
      <c r="E2" s="63" t="s">
        <v>20</v>
      </c>
      <c r="F2" s="94" t="s">
        <v>5</v>
      </c>
      <c r="G2" s="95"/>
      <c r="H2" s="11"/>
      <c r="I2" s="11"/>
      <c r="J2" s="96" t="s">
        <v>6</v>
      </c>
      <c r="K2" s="97"/>
      <c r="L2" s="2" t="s">
        <v>34</v>
      </c>
      <c r="M2" s="48" t="s">
        <v>34</v>
      </c>
      <c r="N2" s="2"/>
      <c r="O2" s="48"/>
      <c r="P2" s="2"/>
      <c r="Q2" s="48"/>
      <c r="R2" s="2"/>
      <c r="S2" s="48"/>
      <c r="T2" s="99"/>
      <c r="U2" s="101"/>
    </row>
    <row r="3" spans="1:21" ht="12.75" customHeight="1">
      <c r="A3" s="5" t="s">
        <v>29</v>
      </c>
      <c r="B3" s="6" t="s">
        <v>71</v>
      </c>
      <c r="D3" s="6">
        <v>7</v>
      </c>
      <c r="F3" s="29" t="s">
        <v>15</v>
      </c>
      <c r="G3" s="29" t="s">
        <v>16</v>
      </c>
      <c r="H3" s="106" t="s">
        <v>19</v>
      </c>
      <c r="I3" s="107"/>
      <c r="J3" s="74" t="s">
        <v>17</v>
      </c>
      <c r="K3" s="75" t="s">
        <v>18</v>
      </c>
      <c r="L3" s="43" t="s">
        <v>56</v>
      </c>
      <c r="M3" s="44" t="s">
        <v>15</v>
      </c>
      <c r="N3" s="45" t="s">
        <v>56</v>
      </c>
      <c r="O3" s="46" t="s">
        <v>15</v>
      </c>
      <c r="P3" s="43" t="s">
        <v>56</v>
      </c>
      <c r="Q3" s="44" t="s">
        <v>15</v>
      </c>
      <c r="R3" s="45" t="s">
        <v>56</v>
      </c>
      <c r="S3" s="46" t="s">
        <v>15</v>
      </c>
      <c r="T3" s="49"/>
      <c r="U3" s="101"/>
    </row>
    <row r="4" spans="1:21" ht="12.75" customHeight="1">
      <c r="A4" s="4">
        <v>1</v>
      </c>
      <c r="B4" s="12" t="s">
        <v>35</v>
      </c>
      <c r="C4" s="79" t="s">
        <v>150</v>
      </c>
      <c r="D4" t="s">
        <v>26</v>
      </c>
      <c r="E4" s="79" t="s">
        <v>151</v>
      </c>
      <c r="F4" t="s">
        <v>35</v>
      </c>
      <c r="G4">
        <v>2.5</v>
      </c>
      <c r="H4" t="s">
        <v>26</v>
      </c>
      <c r="I4">
        <v>7</v>
      </c>
      <c r="J4" s="55">
        <v>0.3506944444444444</v>
      </c>
      <c r="K4" t="s">
        <v>67</v>
      </c>
      <c r="L4" s="16">
        <v>3</v>
      </c>
      <c r="M4" s="7" t="s">
        <v>35</v>
      </c>
      <c r="N4" s="7"/>
      <c r="O4" s="7" t="s">
        <v>35</v>
      </c>
      <c r="P4" s="7"/>
      <c r="Q4" s="25"/>
      <c r="R4" s="16"/>
      <c r="S4" s="18"/>
      <c r="T4" s="16"/>
      <c r="U4" s="7"/>
    </row>
    <row r="5" spans="1:20" ht="12.75" customHeight="1">
      <c r="A5" s="5" t="s">
        <v>2</v>
      </c>
      <c r="B5" s="6" t="s">
        <v>71</v>
      </c>
      <c r="D5" s="6">
        <v>10</v>
      </c>
      <c r="L5" s="4"/>
      <c r="O5" s="92"/>
      <c r="Q5" s="81"/>
      <c r="T5" s="4"/>
    </row>
    <row r="6" spans="1:21" ht="12.75" customHeight="1">
      <c r="A6" s="4">
        <v>2</v>
      </c>
      <c r="B6" s="12" t="s">
        <v>50</v>
      </c>
      <c r="C6" s="79" t="s">
        <v>153</v>
      </c>
      <c r="D6" t="s">
        <v>32</v>
      </c>
      <c r="E6" s="79" t="s">
        <v>154</v>
      </c>
      <c r="F6" t="s">
        <v>50</v>
      </c>
      <c r="G6">
        <v>6</v>
      </c>
      <c r="H6" t="s">
        <v>50</v>
      </c>
      <c r="I6">
        <v>23</v>
      </c>
      <c r="J6" s="55">
        <v>0.041666666666666664</v>
      </c>
      <c r="K6" t="s">
        <v>68</v>
      </c>
      <c r="L6" s="16">
        <v>8</v>
      </c>
      <c r="M6" s="7" t="s">
        <v>50</v>
      </c>
      <c r="N6" s="7"/>
      <c r="O6" s="7" t="s">
        <v>50</v>
      </c>
      <c r="P6" s="7"/>
      <c r="Q6" s="25"/>
      <c r="R6" s="16"/>
      <c r="S6" s="18"/>
      <c r="T6" s="78"/>
      <c r="U6" s="7"/>
    </row>
    <row r="7" spans="1:21" ht="12.75" customHeight="1">
      <c r="A7" s="4">
        <v>3</v>
      </c>
      <c r="B7" s="12" t="s">
        <v>41</v>
      </c>
      <c r="C7" s="79" t="s">
        <v>159</v>
      </c>
      <c r="D7" t="s">
        <v>44</v>
      </c>
      <c r="E7" s="79" t="s">
        <v>150</v>
      </c>
      <c r="F7" t="s">
        <v>41</v>
      </c>
      <c r="G7">
        <v>1.5</v>
      </c>
      <c r="H7" t="s">
        <v>44</v>
      </c>
      <c r="I7">
        <v>3</v>
      </c>
      <c r="J7" s="55">
        <v>0.041666666666666664</v>
      </c>
      <c r="K7" t="s">
        <v>69</v>
      </c>
      <c r="L7" s="16">
        <v>2</v>
      </c>
      <c r="M7" s="7" t="s">
        <v>41</v>
      </c>
      <c r="N7" s="7"/>
      <c r="O7" s="7" t="s">
        <v>41</v>
      </c>
      <c r="P7" s="7"/>
      <c r="Q7" s="25"/>
      <c r="R7" s="16"/>
      <c r="S7" s="18"/>
      <c r="T7" s="78"/>
      <c r="U7" s="77"/>
    </row>
    <row r="8" spans="1:21" ht="12.75" customHeight="1">
      <c r="A8" s="4">
        <v>4</v>
      </c>
      <c r="B8" s="12" t="s">
        <v>40</v>
      </c>
      <c r="C8" s="79" t="s">
        <v>161</v>
      </c>
      <c r="D8" t="s">
        <v>51</v>
      </c>
      <c r="E8" s="79" t="s">
        <v>161</v>
      </c>
      <c r="F8" t="s">
        <v>40</v>
      </c>
      <c r="G8">
        <v>2.5</v>
      </c>
      <c r="H8" t="s">
        <v>40</v>
      </c>
      <c r="I8">
        <v>2</v>
      </c>
      <c r="J8" s="55">
        <v>0.041666666666666664</v>
      </c>
      <c r="K8" t="s">
        <v>68</v>
      </c>
      <c r="L8" s="16">
        <v>4</v>
      </c>
      <c r="M8" s="7" t="s">
        <v>51</v>
      </c>
      <c r="N8" s="7"/>
      <c r="O8" s="7" t="s">
        <v>40</v>
      </c>
      <c r="P8" s="7"/>
      <c r="Q8" s="25"/>
      <c r="R8" s="16"/>
      <c r="S8" s="18"/>
      <c r="T8" s="16"/>
      <c r="U8" s="7"/>
    </row>
    <row r="9" spans="1:21" ht="12.75" customHeight="1">
      <c r="A9" s="4">
        <v>5</v>
      </c>
      <c r="B9" s="12" t="s">
        <v>37</v>
      </c>
      <c r="C9" s="79" t="s">
        <v>156</v>
      </c>
      <c r="D9" t="s">
        <v>31</v>
      </c>
      <c r="E9" s="79" t="s">
        <v>161</v>
      </c>
      <c r="F9" t="s">
        <v>37</v>
      </c>
      <c r="G9">
        <v>0</v>
      </c>
      <c r="H9" t="s">
        <v>37</v>
      </c>
      <c r="I9">
        <v>14</v>
      </c>
      <c r="J9" s="55">
        <v>0.041666666666666664</v>
      </c>
      <c r="K9" t="s">
        <v>68</v>
      </c>
      <c r="L9" s="16">
        <v>1</v>
      </c>
      <c r="M9" s="7" t="s">
        <v>37</v>
      </c>
      <c r="N9" s="7"/>
      <c r="O9" s="7" t="s">
        <v>37</v>
      </c>
      <c r="P9" s="7"/>
      <c r="Q9" s="25"/>
      <c r="R9" s="16"/>
      <c r="S9" s="18"/>
      <c r="T9" s="16"/>
      <c r="U9" s="7"/>
    </row>
    <row r="10" spans="1:21" ht="12.75" customHeight="1">
      <c r="A10" s="4">
        <v>6</v>
      </c>
      <c r="B10" s="12" t="s">
        <v>30</v>
      </c>
      <c r="C10" s="79" t="s">
        <v>155</v>
      </c>
      <c r="D10" t="s">
        <v>24</v>
      </c>
      <c r="E10" s="79" t="s">
        <v>160</v>
      </c>
      <c r="F10" t="s">
        <v>24</v>
      </c>
      <c r="G10">
        <v>9.5</v>
      </c>
      <c r="H10" t="s">
        <v>30</v>
      </c>
      <c r="I10">
        <v>30</v>
      </c>
      <c r="J10" s="55">
        <v>0.041666666666666664</v>
      </c>
      <c r="K10" t="s">
        <v>68</v>
      </c>
      <c r="L10" s="16">
        <v>13</v>
      </c>
      <c r="M10" s="7" t="s">
        <v>24</v>
      </c>
      <c r="N10" s="7"/>
      <c r="O10" s="7" t="s">
        <v>24</v>
      </c>
      <c r="P10" s="7"/>
      <c r="Q10" s="25"/>
      <c r="R10" s="16"/>
      <c r="S10" s="18"/>
      <c r="T10" s="16"/>
      <c r="U10" s="21"/>
    </row>
    <row r="11" spans="1:21" ht="12.75" customHeight="1">
      <c r="A11" s="4">
        <v>7</v>
      </c>
      <c r="B11" s="12" t="s">
        <v>42</v>
      </c>
      <c r="C11" s="79" t="s">
        <v>155</v>
      </c>
      <c r="D11" t="s">
        <v>38</v>
      </c>
      <c r="E11" s="79" t="s">
        <v>154</v>
      </c>
      <c r="F11" t="s">
        <v>38</v>
      </c>
      <c r="G11">
        <v>3</v>
      </c>
      <c r="H11" t="s">
        <v>38</v>
      </c>
      <c r="I11">
        <v>13</v>
      </c>
      <c r="J11" s="55">
        <v>0.041666666666666664</v>
      </c>
      <c r="K11" t="s">
        <v>69</v>
      </c>
      <c r="L11" s="16">
        <v>7</v>
      </c>
      <c r="M11" s="7" t="s">
        <v>38</v>
      </c>
      <c r="N11" s="7"/>
      <c r="O11" s="7" t="s">
        <v>38</v>
      </c>
      <c r="P11" s="7"/>
      <c r="Q11" s="25"/>
      <c r="R11" s="16"/>
      <c r="S11" s="18"/>
      <c r="T11" s="78"/>
      <c r="U11" s="77"/>
    </row>
    <row r="12" spans="1:21" ht="12.75" customHeight="1">
      <c r="A12" s="4">
        <v>8</v>
      </c>
      <c r="B12" s="12" t="s">
        <v>53</v>
      </c>
      <c r="C12" s="79" t="s">
        <v>150</v>
      </c>
      <c r="D12" t="s">
        <v>43</v>
      </c>
      <c r="E12" s="79" t="s">
        <v>154</v>
      </c>
      <c r="F12" t="s">
        <v>43</v>
      </c>
      <c r="G12">
        <v>7.5</v>
      </c>
      <c r="H12" t="s">
        <v>43</v>
      </c>
      <c r="I12">
        <v>4</v>
      </c>
      <c r="J12" s="55">
        <v>0.041666666666666664</v>
      </c>
      <c r="K12" t="s">
        <v>69</v>
      </c>
      <c r="L12" s="16">
        <v>12</v>
      </c>
      <c r="M12" s="7" t="s">
        <v>43</v>
      </c>
      <c r="N12" s="7"/>
      <c r="O12" s="7" t="s">
        <v>43</v>
      </c>
      <c r="P12" s="7"/>
      <c r="Q12" s="25"/>
      <c r="R12" s="16"/>
      <c r="S12" s="18"/>
      <c r="T12" s="16"/>
      <c r="U12" s="21"/>
    </row>
    <row r="13" spans="1:21" ht="12.75" customHeight="1">
      <c r="A13" s="4">
        <v>9</v>
      </c>
      <c r="B13" s="12" t="s">
        <v>72</v>
      </c>
      <c r="C13" s="79" t="s">
        <v>152</v>
      </c>
      <c r="D13" t="s">
        <v>48</v>
      </c>
      <c r="E13" s="79" t="s">
        <v>157</v>
      </c>
      <c r="F13" t="s">
        <v>48</v>
      </c>
      <c r="G13">
        <v>11.5</v>
      </c>
      <c r="H13" t="s">
        <v>72</v>
      </c>
      <c r="I13">
        <v>2</v>
      </c>
      <c r="J13" s="55">
        <v>0.041666666666666664</v>
      </c>
      <c r="K13" t="s">
        <v>69</v>
      </c>
      <c r="L13" s="16">
        <v>14</v>
      </c>
      <c r="M13" s="7" t="s">
        <v>48</v>
      </c>
      <c r="N13" s="7"/>
      <c r="O13" s="7" t="s">
        <v>48</v>
      </c>
      <c r="P13" s="7"/>
      <c r="Q13" s="25"/>
      <c r="R13" s="16"/>
      <c r="S13" s="18"/>
      <c r="T13" s="16"/>
      <c r="U13" s="7"/>
    </row>
    <row r="14" spans="1:21" ht="12.75" customHeight="1">
      <c r="A14" s="4">
        <v>10</v>
      </c>
      <c r="B14" s="12" t="s">
        <v>49</v>
      </c>
      <c r="C14" s="79" t="s">
        <v>161</v>
      </c>
      <c r="D14" t="s">
        <v>52</v>
      </c>
      <c r="E14" s="79" t="s">
        <v>160</v>
      </c>
      <c r="F14" t="s">
        <v>52</v>
      </c>
      <c r="G14">
        <v>6</v>
      </c>
      <c r="H14" t="s">
        <v>49</v>
      </c>
      <c r="I14">
        <v>1</v>
      </c>
      <c r="J14" s="55">
        <v>0.17013888888888887</v>
      </c>
      <c r="K14" t="s">
        <v>68</v>
      </c>
      <c r="L14" s="16">
        <v>9</v>
      </c>
      <c r="M14" s="7" t="s">
        <v>52</v>
      </c>
      <c r="N14" s="7"/>
      <c r="O14" s="7" t="s">
        <v>52</v>
      </c>
      <c r="P14" s="7"/>
      <c r="Q14" s="25"/>
      <c r="R14" s="16"/>
      <c r="S14" s="18"/>
      <c r="T14" s="78"/>
      <c r="U14" s="77"/>
    </row>
    <row r="15" spans="1:21" ht="12.75" customHeight="1">
      <c r="A15" s="4">
        <v>11</v>
      </c>
      <c r="B15" s="12" t="s">
        <v>47</v>
      </c>
      <c r="C15" s="79" t="s">
        <v>154</v>
      </c>
      <c r="D15" t="s">
        <v>73</v>
      </c>
      <c r="E15" s="79" t="s">
        <v>157</v>
      </c>
      <c r="F15" t="s">
        <v>73</v>
      </c>
      <c r="G15">
        <v>2.5</v>
      </c>
      <c r="H15" t="s">
        <v>73</v>
      </c>
      <c r="I15">
        <v>3</v>
      </c>
      <c r="J15" s="55">
        <v>0.1840277777777778</v>
      </c>
      <c r="K15" t="s">
        <v>69</v>
      </c>
      <c r="L15" s="16">
        <v>5</v>
      </c>
      <c r="M15" s="7" t="s">
        <v>73</v>
      </c>
      <c r="N15" s="7"/>
      <c r="O15" s="7" t="s">
        <v>47</v>
      </c>
      <c r="P15" s="7"/>
      <c r="Q15" s="25"/>
      <c r="R15" s="16"/>
      <c r="S15" s="18"/>
      <c r="T15" s="78"/>
      <c r="U15" s="77"/>
    </row>
    <row r="16" spans="1:21" ht="15">
      <c r="A16" s="4">
        <v>12</v>
      </c>
      <c r="B16" s="12" t="s">
        <v>39</v>
      </c>
      <c r="C16" s="79" t="s">
        <v>158</v>
      </c>
      <c r="D16" t="s">
        <v>36</v>
      </c>
      <c r="E16" s="79" t="s">
        <v>157</v>
      </c>
      <c r="F16" t="s">
        <v>39</v>
      </c>
      <c r="G16">
        <v>7</v>
      </c>
      <c r="H16" t="s">
        <v>39</v>
      </c>
      <c r="I16">
        <v>8</v>
      </c>
      <c r="J16" s="55">
        <v>0.1840277777777778</v>
      </c>
      <c r="K16" t="s">
        <v>69</v>
      </c>
      <c r="L16" s="16">
        <v>11</v>
      </c>
      <c r="M16" s="7" t="s">
        <v>39</v>
      </c>
      <c r="N16" s="7"/>
      <c r="O16" s="7" t="s">
        <v>39</v>
      </c>
      <c r="P16" s="7"/>
      <c r="Q16" s="25"/>
      <c r="R16" s="16"/>
      <c r="S16" s="18"/>
      <c r="T16" s="78"/>
      <c r="U16" s="76"/>
    </row>
    <row r="17" spans="1:21" ht="15">
      <c r="A17" s="4">
        <v>13</v>
      </c>
      <c r="B17" s="12" t="s">
        <v>46</v>
      </c>
      <c r="C17" s="79" t="s">
        <v>162</v>
      </c>
      <c r="D17" t="s">
        <v>25</v>
      </c>
      <c r="E17" s="79" t="s">
        <v>160</v>
      </c>
      <c r="F17" t="s">
        <v>25</v>
      </c>
      <c r="G17">
        <v>6.5</v>
      </c>
      <c r="H17" t="s">
        <v>25</v>
      </c>
      <c r="I17">
        <v>22</v>
      </c>
      <c r="J17" s="55">
        <v>0.3541666666666667</v>
      </c>
      <c r="K17" t="s">
        <v>62</v>
      </c>
      <c r="L17" s="16">
        <v>10</v>
      </c>
      <c r="M17" s="7" t="s">
        <v>25</v>
      </c>
      <c r="N17" s="7"/>
      <c r="O17" s="7" t="s">
        <v>25</v>
      </c>
      <c r="P17" s="7"/>
      <c r="Q17" s="25"/>
      <c r="R17" s="16"/>
      <c r="S17" s="18"/>
      <c r="T17" s="78"/>
      <c r="U17" s="76"/>
    </row>
    <row r="18" spans="1:21" ht="15">
      <c r="A18" s="5" t="s">
        <v>64</v>
      </c>
      <c r="B18" s="6" t="s">
        <v>71</v>
      </c>
      <c r="D18" s="6">
        <v>11</v>
      </c>
      <c r="E18" s="79"/>
      <c r="H18" s="1"/>
      <c r="I18" s="1"/>
      <c r="J18" s="1"/>
      <c r="K18" s="1"/>
      <c r="L18" s="4"/>
      <c r="O18" s="7"/>
      <c r="P18" s="16"/>
      <c r="Q18" s="82"/>
      <c r="R18" s="16"/>
      <c r="S18" s="18"/>
      <c r="T18" s="77"/>
      <c r="U18" s="77"/>
    </row>
    <row r="19" spans="1:21" ht="12.75" customHeight="1">
      <c r="A19" s="4">
        <v>14</v>
      </c>
      <c r="B19" s="12" t="s">
        <v>33</v>
      </c>
      <c r="C19" s="79" t="s">
        <v>157</v>
      </c>
      <c r="D19" t="s">
        <v>45</v>
      </c>
      <c r="E19" s="79" t="s">
        <v>152</v>
      </c>
      <c r="F19" t="s">
        <v>33</v>
      </c>
      <c r="G19">
        <v>2.5</v>
      </c>
      <c r="H19" t="s">
        <v>45</v>
      </c>
      <c r="I19">
        <v>3</v>
      </c>
      <c r="J19" s="55">
        <v>0.3611111111111111</v>
      </c>
      <c r="K19" t="s">
        <v>63</v>
      </c>
      <c r="L19" s="16">
        <v>6</v>
      </c>
      <c r="M19" s="7" t="s">
        <v>33</v>
      </c>
      <c r="N19" s="7"/>
      <c r="O19" t="s">
        <v>33</v>
      </c>
      <c r="P19" s="16"/>
      <c r="Q19" s="82"/>
      <c r="R19" s="16"/>
      <c r="S19" s="18"/>
      <c r="T19" s="77"/>
      <c r="U19" s="77"/>
    </row>
    <row r="20" spans="1:23" ht="12.75">
      <c r="A20" s="1" t="s">
        <v>74</v>
      </c>
      <c r="C20"/>
      <c r="D20" s="70"/>
      <c r="E20" s="4"/>
      <c r="H20" s="108" t="s">
        <v>177</v>
      </c>
      <c r="I20" s="109"/>
      <c r="J20" s="110" t="s">
        <v>60</v>
      </c>
      <c r="K20" s="111"/>
      <c r="L20" s="102" t="s">
        <v>178</v>
      </c>
      <c r="M20" s="103"/>
      <c r="N20" s="102" t="s">
        <v>34</v>
      </c>
      <c r="O20" s="103"/>
      <c r="P20" s="102" t="s">
        <v>34</v>
      </c>
      <c r="Q20" s="103"/>
      <c r="R20" s="102" t="s">
        <v>34</v>
      </c>
      <c r="S20" s="104"/>
      <c r="T20" s="105" t="s">
        <v>61</v>
      </c>
      <c r="U20" s="105"/>
      <c r="V20" s="105"/>
      <c r="W20" s="105"/>
    </row>
    <row r="21" spans="1:19" ht="12.75">
      <c r="A21" s="38" t="s">
        <v>0</v>
      </c>
      <c r="B21" s="39"/>
      <c r="C21" s="39"/>
      <c r="D21" s="39"/>
      <c r="E21" s="39"/>
      <c r="F21" s="39"/>
      <c r="G21" s="39" t="s">
        <v>11</v>
      </c>
      <c r="L21" s="36">
        <f>L44</f>
        <v>68</v>
      </c>
      <c r="M21" s="37" t="str">
        <f>M44</f>
        <v> 8-6</v>
      </c>
      <c r="N21" s="36">
        <f>N44</f>
        <v>0</v>
      </c>
      <c r="O21" s="37" t="str">
        <f>O44</f>
        <v> 7-7</v>
      </c>
      <c r="P21" s="36">
        <v>0</v>
      </c>
      <c r="Q21" s="37" t="s">
        <v>27</v>
      </c>
      <c r="R21" s="36">
        <v>0</v>
      </c>
      <c r="S21" s="37" t="s">
        <v>27</v>
      </c>
    </row>
    <row r="22" spans="1:19" ht="12.75">
      <c r="A22" s="10" t="s">
        <v>12</v>
      </c>
      <c r="B22" s="2" t="s">
        <v>14</v>
      </c>
      <c r="C22" s="1"/>
      <c r="D22" s="1"/>
      <c r="E22" s="1"/>
      <c r="F22" s="1"/>
      <c r="G22" s="1"/>
      <c r="L22" s="32">
        <f>'[1]game1'!$L$20</f>
        <v>61</v>
      </c>
      <c r="M22" s="33" t="str">
        <f>'[1]game1'!$M$20</f>
        <v> 8-5</v>
      </c>
      <c r="N22" s="32">
        <f>'[1]game1'!$N$20</f>
        <v>0</v>
      </c>
      <c r="O22" s="33" t="str">
        <f>'[1]game1'!$O$20</f>
        <v> 7-6</v>
      </c>
      <c r="P22" s="32">
        <v>0</v>
      </c>
      <c r="Q22" s="33" t="s">
        <v>27</v>
      </c>
      <c r="R22" s="32">
        <v>0</v>
      </c>
      <c r="S22" s="33" t="s">
        <v>27</v>
      </c>
    </row>
    <row r="23" spans="1:25" ht="12.75">
      <c r="A23" s="64" t="s">
        <v>58</v>
      </c>
      <c r="B23" s="65" t="s">
        <v>13</v>
      </c>
      <c r="C23" s="66"/>
      <c r="D23" s="66"/>
      <c r="E23" s="66"/>
      <c r="F23" s="66"/>
      <c r="G23" s="66" t="s">
        <v>11</v>
      </c>
      <c r="L23" s="67">
        <f>758+L21</f>
        <v>826</v>
      </c>
      <c r="N23" s="67">
        <f>0+N21</f>
        <v>0</v>
      </c>
      <c r="P23" s="66">
        <v>0</v>
      </c>
      <c r="R23" s="66">
        <v>0</v>
      </c>
      <c r="T23" s="68"/>
      <c r="U23" s="68"/>
      <c r="V23" s="69"/>
      <c r="W23" s="68"/>
      <c r="X23" s="70"/>
      <c r="Y23" s="70"/>
    </row>
    <row r="24" spans="1:27" ht="12.75">
      <c r="A24" s="10"/>
      <c r="B24" s="2"/>
      <c r="C24" s="1"/>
      <c r="D24" s="1"/>
      <c r="E24" s="1"/>
      <c r="F24" s="1"/>
      <c r="G24" s="1"/>
      <c r="L24" s="71" t="s">
        <v>181</v>
      </c>
      <c r="M24" s="71">
        <f>94/(94+53)</f>
        <v>0.6394557823129252</v>
      </c>
      <c r="N24" s="71" t="s">
        <v>182</v>
      </c>
      <c r="O24" s="71">
        <f>81/(81+51)</f>
        <v>0.6136363636363636</v>
      </c>
      <c r="P24" s="71" t="s">
        <v>59</v>
      </c>
      <c r="Q24" s="71">
        <f>1/(1+0)</f>
        <v>1</v>
      </c>
      <c r="R24" s="71" t="s">
        <v>59</v>
      </c>
      <c r="S24" s="71">
        <f>1/(1+0)</f>
        <v>1</v>
      </c>
      <c r="T24" s="70"/>
      <c r="U24" s="70"/>
      <c r="X24" s="68"/>
      <c r="Y24" s="68"/>
      <c r="Z24" s="69"/>
      <c r="AA24" s="68"/>
    </row>
    <row r="25" spans="1:20" ht="15">
      <c r="A25" s="30" t="s">
        <v>57</v>
      </c>
      <c r="B25" s="31" t="s">
        <v>13</v>
      </c>
      <c r="C25" s="31"/>
      <c r="D25" s="31"/>
      <c r="E25" s="31"/>
      <c r="F25" s="31"/>
      <c r="G25" s="31" t="s">
        <v>11</v>
      </c>
      <c r="L25" s="34">
        <v>1828</v>
      </c>
      <c r="M25" s="35"/>
      <c r="N25" s="34">
        <v>0</v>
      </c>
      <c r="O25" s="35"/>
      <c r="P25" s="34">
        <v>0</v>
      </c>
      <c r="Q25" s="35"/>
      <c r="R25" s="34"/>
      <c r="S25" s="35"/>
      <c r="T25" s="15"/>
    </row>
    <row r="26" spans="1:20" ht="12.75">
      <c r="A26" s="1"/>
      <c r="B26" s="1"/>
      <c r="C26" s="1"/>
      <c r="D26" s="1"/>
      <c r="L26" s="31" t="s">
        <v>65</v>
      </c>
      <c r="M26" s="72">
        <v>0.6479400749063671</v>
      </c>
      <c r="N26" s="31" t="s">
        <v>66</v>
      </c>
      <c r="O26" s="72">
        <v>0.6398305084745762</v>
      </c>
      <c r="P26" s="31">
        <v>0</v>
      </c>
      <c r="Q26" s="72">
        <v>0</v>
      </c>
      <c r="R26" s="31"/>
      <c r="S26" s="72"/>
      <c r="T26" t="s">
        <v>28</v>
      </c>
    </row>
    <row r="28" spans="1:19" ht="12.75">
      <c r="A28" s="1"/>
      <c r="B28" s="1"/>
      <c r="C28" s="1"/>
      <c r="D28" s="1"/>
      <c r="L28" s="73" t="s">
        <v>23</v>
      </c>
      <c r="M28" s="54"/>
      <c r="N28" s="54"/>
      <c r="O28" s="54"/>
      <c r="P28" s="54"/>
      <c r="Q28" s="54"/>
      <c r="R28" s="54"/>
      <c r="S28" s="54"/>
    </row>
    <row r="29" spans="8:19" ht="12.75">
      <c r="H29" s="28"/>
      <c r="I29" s="28"/>
      <c r="L29" s="26" t="s">
        <v>22</v>
      </c>
      <c r="M29" s="23"/>
      <c r="N29" s="27" t="s">
        <v>21</v>
      </c>
      <c r="O29" s="50"/>
      <c r="P29" s="51"/>
      <c r="Q29" s="52"/>
      <c r="R29" s="53"/>
      <c r="S29" s="19"/>
    </row>
    <row r="30" spans="8:19" ht="15">
      <c r="H30" t="s">
        <v>26</v>
      </c>
      <c r="I30">
        <v>7</v>
      </c>
      <c r="L30" s="3">
        <v>0</v>
      </c>
      <c r="M30" s="112" t="s">
        <v>35</v>
      </c>
      <c r="N30" s="112">
        <v>0</v>
      </c>
      <c r="O30" s="112" t="s">
        <v>35</v>
      </c>
      <c r="P30" s="16"/>
      <c r="Q30" s="25"/>
      <c r="R30" s="18"/>
      <c r="S30" s="18"/>
    </row>
    <row r="31" spans="8:19" ht="15">
      <c r="H31" t="s">
        <v>50</v>
      </c>
      <c r="I31">
        <v>23</v>
      </c>
      <c r="L31" s="16">
        <v>8</v>
      </c>
      <c r="M31" s="7" t="s">
        <v>50</v>
      </c>
      <c r="N31" s="7"/>
      <c r="O31" s="7" t="s">
        <v>50</v>
      </c>
      <c r="P31" s="22"/>
      <c r="Q31" s="25"/>
      <c r="R31" s="18"/>
      <c r="S31" s="18"/>
    </row>
    <row r="32" spans="8:19" ht="15">
      <c r="H32" t="s">
        <v>44</v>
      </c>
      <c r="I32">
        <v>3</v>
      </c>
      <c r="L32" s="3">
        <v>0</v>
      </c>
      <c r="M32" s="112" t="s">
        <v>41</v>
      </c>
      <c r="N32" s="112">
        <v>0</v>
      </c>
      <c r="O32" s="112" t="s">
        <v>41</v>
      </c>
      <c r="P32" s="16"/>
      <c r="Q32" s="25"/>
      <c r="R32" s="18"/>
      <c r="S32" s="18"/>
    </row>
    <row r="33" spans="8:19" ht="15">
      <c r="H33" t="s">
        <v>40</v>
      </c>
      <c r="I33">
        <v>2</v>
      </c>
      <c r="L33" s="3">
        <v>0</v>
      </c>
      <c r="M33" s="112" t="s">
        <v>51</v>
      </c>
      <c r="N33" s="7"/>
      <c r="O33" s="7" t="s">
        <v>40</v>
      </c>
      <c r="P33" s="22"/>
      <c r="Q33" s="25"/>
      <c r="R33" s="18"/>
      <c r="S33" s="18"/>
    </row>
    <row r="34" spans="8:19" ht="15">
      <c r="H34" t="s">
        <v>37</v>
      </c>
      <c r="I34">
        <v>14</v>
      </c>
      <c r="L34" s="16">
        <v>1</v>
      </c>
      <c r="M34" s="7" t="s">
        <v>37</v>
      </c>
      <c r="N34" s="112">
        <v>0</v>
      </c>
      <c r="O34" s="112" t="s">
        <v>31</v>
      </c>
      <c r="P34" s="16"/>
      <c r="Q34" s="25"/>
      <c r="R34" s="18"/>
      <c r="S34" s="18"/>
    </row>
    <row r="35" spans="8:19" ht="15">
      <c r="H35" t="s">
        <v>30</v>
      </c>
      <c r="I35">
        <v>30</v>
      </c>
      <c r="L35" s="3">
        <v>0</v>
      </c>
      <c r="M35" s="112" t="s">
        <v>24</v>
      </c>
      <c r="N35" s="112">
        <v>0</v>
      </c>
      <c r="O35" s="112" t="s">
        <v>24</v>
      </c>
      <c r="P35" s="22"/>
      <c r="Q35" s="25"/>
      <c r="R35" s="18"/>
      <c r="S35" s="18"/>
    </row>
    <row r="36" spans="8:19" ht="15">
      <c r="H36" t="s">
        <v>38</v>
      </c>
      <c r="I36">
        <v>13</v>
      </c>
      <c r="L36" s="16">
        <v>7</v>
      </c>
      <c r="M36" s="7" t="s">
        <v>38</v>
      </c>
      <c r="N36" s="7"/>
      <c r="O36" s="7" t="s">
        <v>38</v>
      </c>
      <c r="P36" s="16"/>
      <c r="Q36" s="25"/>
      <c r="R36" s="18"/>
      <c r="S36" s="18"/>
    </row>
    <row r="37" spans="8:19" ht="15">
      <c r="H37" t="s">
        <v>43</v>
      </c>
      <c r="I37">
        <v>4</v>
      </c>
      <c r="L37" s="16">
        <v>12</v>
      </c>
      <c r="M37" s="7" t="s">
        <v>43</v>
      </c>
      <c r="N37" s="7"/>
      <c r="O37" s="7" t="s">
        <v>43</v>
      </c>
      <c r="P37" s="22"/>
      <c r="Q37" s="25"/>
      <c r="R37" s="18"/>
      <c r="S37" s="18"/>
    </row>
    <row r="38" spans="8:19" ht="15">
      <c r="H38" t="s">
        <v>72</v>
      </c>
      <c r="I38">
        <v>2</v>
      </c>
      <c r="L38" s="16">
        <v>14</v>
      </c>
      <c r="M38" s="7" t="s">
        <v>48</v>
      </c>
      <c r="N38" s="7"/>
      <c r="O38" s="7" t="s">
        <v>48</v>
      </c>
      <c r="P38" s="16"/>
      <c r="Q38" s="25"/>
      <c r="R38" s="18"/>
      <c r="S38" s="18"/>
    </row>
    <row r="39" spans="8:19" ht="15">
      <c r="H39" t="s">
        <v>49</v>
      </c>
      <c r="I39">
        <v>1</v>
      </c>
      <c r="L39" s="3">
        <v>0</v>
      </c>
      <c r="M39" s="112" t="s">
        <v>52</v>
      </c>
      <c r="N39" s="112">
        <v>0</v>
      </c>
      <c r="O39" s="112" t="s">
        <v>52</v>
      </c>
      <c r="P39" s="22"/>
      <c r="Q39" s="25"/>
      <c r="R39" s="18"/>
      <c r="S39" s="18"/>
    </row>
    <row r="40" spans="8:19" ht="15">
      <c r="H40" t="s">
        <v>73</v>
      </c>
      <c r="I40">
        <v>3</v>
      </c>
      <c r="L40" s="16">
        <v>5</v>
      </c>
      <c r="M40" s="7" t="s">
        <v>73</v>
      </c>
      <c r="N40" s="112">
        <v>0</v>
      </c>
      <c r="O40" s="112" t="s">
        <v>47</v>
      </c>
      <c r="P40" s="16"/>
      <c r="Q40" s="25"/>
      <c r="R40" s="18"/>
      <c r="S40" s="18"/>
    </row>
    <row r="41" spans="8:19" ht="15">
      <c r="H41" t="s">
        <v>39</v>
      </c>
      <c r="I41">
        <v>8</v>
      </c>
      <c r="L41" s="16">
        <v>11</v>
      </c>
      <c r="M41" s="7" t="s">
        <v>39</v>
      </c>
      <c r="N41" s="7"/>
      <c r="O41" s="7" t="s">
        <v>39</v>
      </c>
      <c r="P41" s="22"/>
      <c r="Q41" s="25"/>
      <c r="R41" s="18"/>
      <c r="S41" s="18"/>
    </row>
    <row r="42" spans="8:19" ht="15">
      <c r="H42" t="s">
        <v>25</v>
      </c>
      <c r="I42">
        <v>22</v>
      </c>
      <c r="L42" s="16">
        <v>10</v>
      </c>
      <c r="M42" s="7" t="s">
        <v>25</v>
      </c>
      <c r="N42" s="7"/>
      <c r="O42" s="7" t="s">
        <v>25</v>
      </c>
      <c r="P42" s="16"/>
      <c r="Q42" s="25"/>
      <c r="R42" s="18"/>
      <c r="S42" s="18"/>
    </row>
    <row r="43" spans="2:19" ht="15.75" thickBot="1">
      <c r="B43" s="1"/>
      <c r="C43" s="1"/>
      <c r="D43" s="1"/>
      <c r="H43" t="s">
        <v>45</v>
      </c>
      <c r="I43">
        <v>3</v>
      </c>
      <c r="L43" s="3">
        <v>0</v>
      </c>
      <c r="M43" s="112" t="s">
        <v>33</v>
      </c>
      <c r="N43" s="112">
        <v>0</v>
      </c>
      <c r="O43" s="1" t="s">
        <v>33</v>
      </c>
      <c r="P43" s="22"/>
      <c r="Q43" s="25"/>
      <c r="R43" s="18"/>
      <c r="S43" s="18"/>
    </row>
    <row r="44" spans="12:19" ht="13.5" thickBot="1">
      <c r="L44" s="14">
        <f>SUM(L30:L43)</f>
        <v>68</v>
      </c>
      <c r="M44" s="47" t="s">
        <v>179</v>
      </c>
      <c r="N44" s="14">
        <f>SUM(N30:N43)</f>
        <v>0</v>
      </c>
      <c r="O44" s="47" t="s">
        <v>180</v>
      </c>
      <c r="P44" s="14">
        <f>SUM(P30:P43)</f>
        <v>0</v>
      </c>
      <c r="Q44" s="47"/>
      <c r="R44" s="14">
        <f>SUM(R30:R43)</f>
        <v>0</v>
      </c>
      <c r="S44" s="47"/>
    </row>
    <row r="45" spans="2:12" ht="12.75">
      <c r="B45" s="1"/>
      <c r="C45" s="1"/>
      <c r="D45" s="1"/>
      <c r="K45" t="s">
        <v>70</v>
      </c>
      <c r="L45" s="93">
        <v>105</v>
      </c>
    </row>
  </sheetData>
  <mergeCells count="12">
    <mergeCell ref="P20:Q20"/>
    <mergeCell ref="R20:S20"/>
    <mergeCell ref="T20:W20"/>
    <mergeCell ref="H3:I3"/>
    <mergeCell ref="H20:I20"/>
    <mergeCell ref="J20:K20"/>
    <mergeCell ref="L20:M20"/>
    <mergeCell ref="N20:O20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4" sqref="A1:B14"/>
    </sheetView>
  </sheetViews>
  <sheetFormatPr defaultColWidth="9.140625" defaultRowHeight="12.75"/>
  <cols>
    <col min="1" max="1" width="19.7109375" style="0" customWidth="1"/>
    <col min="2" max="2" width="6.421875" style="0" customWidth="1"/>
    <col min="3" max="3" width="6.28125" style="0" customWidth="1"/>
    <col min="4" max="6" width="5.7109375" style="0" customWidth="1"/>
    <col min="7" max="8" width="6.421875" style="0" customWidth="1"/>
    <col min="9" max="9" width="2.8515625" style="0" customWidth="1"/>
    <col min="10" max="10" width="5.8515625" style="0" customWidth="1"/>
    <col min="11" max="11" width="12.00390625" style="0" customWidth="1"/>
    <col min="12" max="13" width="5.00390625" style="0" customWidth="1"/>
    <col min="14" max="14" width="7.421875" style="12" customWidth="1"/>
    <col min="15" max="17" width="6.140625" style="0" customWidth="1"/>
    <col min="18" max="18" width="5.57421875" style="0" customWidth="1"/>
    <col min="19" max="19" width="5.7109375" style="0" customWidth="1"/>
    <col min="20" max="20" width="3.7109375" style="0" customWidth="1"/>
  </cols>
  <sheetData>
    <row r="1" spans="1:14" ht="15">
      <c r="A1" t="s">
        <v>35</v>
      </c>
      <c r="B1" s="81" t="s">
        <v>163</v>
      </c>
      <c r="N1"/>
    </row>
    <row r="2" spans="1:14" ht="15">
      <c r="A2" t="s">
        <v>50</v>
      </c>
      <c r="B2" s="81" t="s">
        <v>164</v>
      </c>
      <c r="N2"/>
    </row>
    <row r="3" spans="1:14" ht="15">
      <c r="A3" t="s">
        <v>40</v>
      </c>
      <c r="B3" s="81" t="s">
        <v>165</v>
      </c>
      <c r="N3"/>
    </row>
    <row r="4" spans="1:14" ht="15">
      <c r="A4" t="s">
        <v>31</v>
      </c>
      <c r="B4" s="81" t="s">
        <v>166</v>
      </c>
      <c r="N4"/>
    </row>
    <row r="5" spans="1:14" ht="15">
      <c r="A5" t="s">
        <v>48</v>
      </c>
      <c r="B5" s="81" t="s">
        <v>167</v>
      </c>
      <c r="N5"/>
    </row>
    <row r="6" spans="1:14" ht="15">
      <c r="A6" t="s">
        <v>24</v>
      </c>
      <c r="B6" s="81" t="s">
        <v>168</v>
      </c>
      <c r="N6"/>
    </row>
    <row r="7" spans="1:14" ht="15">
      <c r="A7" t="s">
        <v>43</v>
      </c>
      <c r="B7" s="81" t="s">
        <v>169</v>
      </c>
      <c r="N7"/>
    </row>
    <row r="8" spans="1:14" ht="15">
      <c r="A8" t="s">
        <v>38</v>
      </c>
      <c r="B8" s="81" t="s">
        <v>170</v>
      </c>
      <c r="N8"/>
    </row>
    <row r="9" spans="1:14" ht="15">
      <c r="A9" t="s">
        <v>41</v>
      </c>
      <c r="B9" s="81" t="s">
        <v>171</v>
      </c>
      <c r="N9"/>
    </row>
    <row r="10" spans="1:14" ht="15">
      <c r="A10" t="s">
        <v>52</v>
      </c>
      <c r="B10" s="81" t="s">
        <v>172</v>
      </c>
      <c r="N10"/>
    </row>
    <row r="11" spans="1:14" ht="15">
      <c r="A11" t="s">
        <v>39</v>
      </c>
      <c r="B11" s="81" t="s">
        <v>173</v>
      </c>
      <c r="N11"/>
    </row>
    <row r="12" spans="1:14" ht="15">
      <c r="A12" t="s">
        <v>47</v>
      </c>
      <c r="B12" s="81" t="s">
        <v>174</v>
      </c>
      <c r="N12"/>
    </row>
    <row r="13" spans="1:14" ht="15">
      <c r="A13" t="s">
        <v>25</v>
      </c>
      <c r="B13" s="81" t="s">
        <v>175</v>
      </c>
      <c r="N13"/>
    </row>
    <row r="14" spans="1:14" ht="15">
      <c r="A14" t="s">
        <v>33</v>
      </c>
      <c r="B14" s="81" t="s">
        <v>176</v>
      </c>
      <c r="N14"/>
    </row>
    <row r="15" spans="2:14" ht="12.75">
      <c r="B15" s="80"/>
      <c r="N15"/>
    </row>
    <row r="16" ht="12.75">
      <c r="N16"/>
    </row>
    <row r="17" spans="2:14" ht="12.75">
      <c r="B17" s="80"/>
      <c r="N17"/>
    </row>
    <row r="18" ht="12.75">
      <c r="N18"/>
    </row>
    <row r="19" spans="2:14" ht="12.75">
      <c r="B19" s="80"/>
      <c r="N19"/>
    </row>
    <row r="20" ht="12.75">
      <c r="N20"/>
    </row>
    <row r="21" spans="2:14" ht="15">
      <c r="B21" s="81"/>
      <c r="N21"/>
    </row>
    <row r="22" spans="2:14" ht="12.75">
      <c r="B22" s="80"/>
      <c r="N22"/>
    </row>
    <row r="23" ht="12.75">
      <c r="N23"/>
    </row>
    <row r="24" spans="2:14" ht="12.75">
      <c r="B24" s="80"/>
      <c r="N24"/>
    </row>
    <row r="25" ht="12.75">
      <c r="N25"/>
    </row>
    <row r="26" spans="2:14" ht="12.75">
      <c r="B26" s="80"/>
      <c r="N26"/>
    </row>
    <row r="27" ht="12.75">
      <c r="N27"/>
    </row>
    <row r="28" spans="2:14" ht="15">
      <c r="B28" s="81"/>
      <c r="N28"/>
    </row>
    <row r="29" spans="2:14" ht="12.75">
      <c r="B29" s="80"/>
      <c r="N29"/>
    </row>
    <row r="30" ht="12.75">
      <c r="N30"/>
    </row>
    <row r="31" spans="2:14" ht="15">
      <c r="B31" s="15"/>
      <c r="N31"/>
    </row>
    <row r="32" ht="12.75">
      <c r="N32"/>
    </row>
    <row r="33" ht="12.75">
      <c r="N33"/>
    </row>
    <row r="34" ht="12.75">
      <c r="N34"/>
    </row>
    <row r="35" ht="12.75">
      <c r="N35"/>
    </row>
    <row r="36" ht="12.75">
      <c r="N3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I32" sqref="I32"/>
    </sheetView>
  </sheetViews>
  <sheetFormatPr defaultColWidth="9.140625" defaultRowHeight="12.75"/>
  <cols>
    <col min="1" max="1" width="20.57421875" style="0" customWidth="1"/>
    <col min="2" max="8" width="6.57421875" style="0" customWidth="1"/>
    <col min="9" max="9" width="3.57421875" style="0" customWidth="1"/>
    <col min="12" max="18" width="7.57421875" style="0" customWidth="1"/>
  </cols>
  <sheetData>
    <row r="1" spans="1:18" ht="12.75">
      <c r="A1" s="85" t="s">
        <v>75</v>
      </c>
      <c r="B1" s="86" t="s">
        <v>76</v>
      </c>
      <c r="C1" s="86" t="s">
        <v>77</v>
      </c>
      <c r="D1" s="86" t="s">
        <v>113</v>
      </c>
      <c r="E1" s="86" t="s">
        <v>138</v>
      </c>
      <c r="F1" s="86" t="s">
        <v>113</v>
      </c>
      <c r="G1" s="86" t="s">
        <v>118</v>
      </c>
      <c r="H1" s="86" t="s">
        <v>113</v>
      </c>
      <c r="I1" s="86"/>
      <c r="J1" s="87" t="s">
        <v>97</v>
      </c>
      <c r="K1" s="87"/>
      <c r="L1" s="88" t="s">
        <v>76</v>
      </c>
      <c r="M1" s="88" t="s">
        <v>77</v>
      </c>
      <c r="N1" s="88" t="s">
        <v>113</v>
      </c>
      <c r="O1" s="88" t="s">
        <v>138</v>
      </c>
      <c r="P1" s="88" t="s">
        <v>113</v>
      </c>
      <c r="Q1" s="88" t="s">
        <v>118</v>
      </c>
      <c r="R1" s="88" t="s">
        <v>113</v>
      </c>
    </row>
    <row r="2" spans="1:18" ht="12.75">
      <c r="A2" s="1" t="s">
        <v>78</v>
      </c>
      <c r="B2" s="2">
        <v>7</v>
      </c>
      <c r="C2" s="2">
        <v>2</v>
      </c>
      <c r="D2" s="84">
        <v>0.778</v>
      </c>
      <c r="E2" s="90" t="s">
        <v>128</v>
      </c>
      <c r="F2" s="83">
        <v>0.75</v>
      </c>
      <c r="G2" s="8" t="s">
        <v>119</v>
      </c>
      <c r="H2" s="89">
        <v>0.667</v>
      </c>
      <c r="I2" s="89"/>
      <c r="J2" s="1" t="s">
        <v>98</v>
      </c>
      <c r="K2" s="1"/>
      <c r="L2" s="2">
        <v>5</v>
      </c>
      <c r="M2" s="2">
        <v>4</v>
      </c>
      <c r="N2" s="84">
        <v>0.556</v>
      </c>
      <c r="O2" s="90" t="s">
        <v>147</v>
      </c>
      <c r="P2" s="83">
        <v>1</v>
      </c>
      <c r="Q2" s="90" t="s">
        <v>129</v>
      </c>
      <c r="R2" s="83">
        <v>0.833</v>
      </c>
    </row>
    <row r="3" spans="1:18" ht="12.75">
      <c r="A3" s="1" t="s">
        <v>79</v>
      </c>
      <c r="B3" s="2">
        <v>5</v>
      </c>
      <c r="C3" s="2">
        <v>4</v>
      </c>
      <c r="D3" s="84">
        <v>0.556</v>
      </c>
      <c r="E3" s="90" t="s">
        <v>139</v>
      </c>
      <c r="F3" s="83">
        <v>0.667</v>
      </c>
      <c r="G3" s="10" t="s">
        <v>120</v>
      </c>
      <c r="H3" s="84">
        <v>0.333</v>
      </c>
      <c r="I3" s="84"/>
      <c r="J3" t="s">
        <v>99</v>
      </c>
      <c r="L3" s="4">
        <v>4</v>
      </c>
      <c r="M3" s="4">
        <v>5</v>
      </c>
      <c r="N3" s="83">
        <v>0.444</v>
      </c>
      <c r="O3" s="90" t="s">
        <v>148</v>
      </c>
      <c r="P3" s="83">
        <v>0.5</v>
      </c>
      <c r="Q3" s="90" t="s">
        <v>124</v>
      </c>
      <c r="R3" s="83">
        <v>0.6</v>
      </c>
    </row>
    <row r="4" spans="1:18" ht="12.75">
      <c r="A4" s="1" t="s">
        <v>80</v>
      </c>
      <c r="B4" s="2">
        <v>4</v>
      </c>
      <c r="C4" s="2">
        <v>4</v>
      </c>
      <c r="D4" s="84">
        <v>0.5</v>
      </c>
      <c r="E4" s="90" t="s">
        <v>140</v>
      </c>
      <c r="F4" s="83">
        <v>0</v>
      </c>
      <c r="G4" s="10" t="s">
        <v>121</v>
      </c>
      <c r="H4" s="84">
        <v>0.5</v>
      </c>
      <c r="I4" s="84"/>
      <c r="J4" t="s">
        <v>100</v>
      </c>
      <c r="L4" s="4">
        <v>3</v>
      </c>
      <c r="M4" s="4">
        <v>5</v>
      </c>
      <c r="N4" s="83">
        <v>0.375</v>
      </c>
      <c r="O4" s="90" t="s">
        <v>140</v>
      </c>
      <c r="P4" s="83">
        <v>0</v>
      </c>
      <c r="Q4" s="90" t="s">
        <v>130</v>
      </c>
      <c r="R4" s="83">
        <v>0.2</v>
      </c>
    </row>
    <row r="5" spans="1:18" ht="12.75">
      <c r="A5" t="s">
        <v>81</v>
      </c>
      <c r="B5" s="4">
        <v>3</v>
      </c>
      <c r="C5" s="4">
        <v>6</v>
      </c>
      <c r="D5" s="83">
        <v>0.333</v>
      </c>
      <c r="E5" s="90" t="s">
        <v>141</v>
      </c>
      <c r="F5" s="83">
        <v>0.333</v>
      </c>
      <c r="G5" s="90" t="s">
        <v>122</v>
      </c>
      <c r="H5" s="83">
        <v>0.286</v>
      </c>
      <c r="I5" s="83"/>
      <c r="J5" t="s">
        <v>101</v>
      </c>
      <c r="L5" s="4">
        <v>2</v>
      </c>
      <c r="M5" s="4">
        <v>6</v>
      </c>
      <c r="N5" s="83">
        <v>0.25</v>
      </c>
      <c r="O5" s="90" t="s">
        <v>141</v>
      </c>
      <c r="P5" s="83">
        <v>0.333</v>
      </c>
      <c r="Q5" s="90" t="s">
        <v>120</v>
      </c>
      <c r="R5" s="83">
        <v>0.333</v>
      </c>
    </row>
    <row r="6" spans="1:18" ht="12.75">
      <c r="A6" s="85" t="s">
        <v>82</v>
      </c>
      <c r="B6" s="86" t="s">
        <v>76</v>
      </c>
      <c r="C6" s="86" t="s">
        <v>77</v>
      </c>
      <c r="D6" s="85"/>
      <c r="E6" s="85"/>
      <c r="F6" s="85"/>
      <c r="J6" s="87" t="s">
        <v>102</v>
      </c>
      <c r="K6" s="87"/>
      <c r="L6" s="88" t="s">
        <v>76</v>
      </c>
      <c r="M6" s="88" t="s">
        <v>77</v>
      </c>
      <c r="N6" s="87"/>
      <c r="O6" s="87"/>
      <c r="P6" s="87"/>
      <c r="Q6" s="87"/>
      <c r="R6" s="87"/>
    </row>
    <row r="7" spans="1:18" ht="12.75">
      <c r="A7" s="1" t="s">
        <v>83</v>
      </c>
      <c r="B7" s="2">
        <v>6</v>
      </c>
      <c r="C7" s="2">
        <v>3</v>
      </c>
      <c r="D7" s="84">
        <v>0.667</v>
      </c>
      <c r="E7" s="90" t="s">
        <v>142</v>
      </c>
      <c r="F7" s="83">
        <v>0.5</v>
      </c>
      <c r="G7" s="8" t="s">
        <v>119</v>
      </c>
      <c r="H7" s="83">
        <v>0.667</v>
      </c>
      <c r="I7" s="83"/>
      <c r="J7" s="1" t="s">
        <v>103</v>
      </c>
      <c r="K7" s="1"/>
      <c r="L7" s="2">
        <v>5</v>
      </c>
      <c r="M7" s="2">
        <v>3</v>
      </c>
      <c r="N7" s="84">
        <v>0.625</v>
      </c>
      <c r="O7" s="90" t="s">
        <v>139</v>
      </c>
      <c r="P7" s="83">
        <v>0.667</v>
      </c>
      <c r="Q7" s="90" t="s">
        <v>119</v>
      </c>
      <c r="R7" s="83">
        <v>0.667</v>
      </c>
    </row>
    <row r="8" spans="1:18" ht="12.75">
      <c r="A8" t="s">
        <v>84</v>
      </c>
      <c r="B8" s="4">
        <v>4</v>
      </c>
      <c r="C8" s="4">
        <v>5</v>
      </c>
      <c r="D8" s="83">
        <v>0.444</v>
      </c>
      <c r="E8" s="90" t="s">
        <v>139</v>
      </c>
      <c r="F8" s="83">
        <v>0.667</v>
      </c>
      <c r="G8" s="89" t="s">
        <v>121</v>
      </c>
      <c r="H8" s="83">
        <v>0.5</v>
      </c>
      <c r="I8" s="83"/>
      <c r="J8" s="1" t="s">
        <v>104</v>
      </c>
      <c r="K8" s="1"/>
      <c r="L8" s="2">
        <v>5</v>
      </c>
      <c r="M8" s="2">
        <v>3</v>
      </c>
      <c r="N8" s="84">
        <v>0.625</v>
      </c>
      <c r="O8" s="90" t="s">
        <v>139</v>
      </c>
      <c r="P8" s="83">
        <v>0.667</v>
      </c>
      <c r="Q8" s="91" t="s">
        <v>121</v>
      </c>
      <c r="R8" s="84">
        <v>0.5</v>
      </c>
    </row>
    <row r="9" spans="1:18" ht="12.75">
      <c r="A9" t="s">
        <v>85</v>
      </c>
      <c r="B9" s="4">
        <v>3</v>
      </c>
      <c r="C9" s="4">
        <v>5</v>
      </c>
      <c r="D9" s="83">
        <v>0.375</v>
      </c>
      <c r="E9" s="90" t="s">
        <v>141</v>
      </c>
      <c r="F9" s="83">
        <v>0.333</v>
      </c>
      <c r="G9" s="89" t="s">
        <v>123</v>
      </c>
      <c r="H9" s="83">
        <v>0.429</v>
      </c>
      <c r="I9" s="83"/>
      <c r="J9" s="1" t="s">
        <v>105</v>
      </c>
      <c r="K9" s="1"/>
      <c r="L9" s="2">
        <v>5</v>
      </c>
      <c r="M9" s="2">
        <v>3</v>
      </c>
      <c r="N9" s="84">
        <v>0.625</v>
      </c>
      <c r="O9" s="90" t="s">
        <v>139</v>
      </c>
      <c r="P9" s="83">
        <v>0.667</v>
      </c>
      <c r="Q9" s="91" t="s">
        <v>124</v>
      </c>
      <c r="R9" s="84">
        <v>0.6</v>
      </c>
    </row>
    <row r="10" spans="1:18" ht="12.75">
      <c r="A10" t="s">
        <v>86</v>
      </c>
      <c r="B10" s="4">
        <v>2</v>
      </c>
      <c r="C10" s="4">
        <v>6</v>
      </c>
      <c r="D10" s="83">
        <v>0.25</v>
      </c>
      <c r="E10" s="90" t="s">
        <v>142</v>
      </c>
      <c r="F10" s="83">
        <v>0.5</v>
      </c>
      <c r="G10" s="8" t="s">
        <v>120</v>
      </c>
      <c r="H10" s="83">
        <v>0.333</v>
      </c>
      <c r="I10" s="83"/>
      <c r="J10" t="s">
        <v>106</v>
      </c>
      <c r="L10" s="4">
        <v>1</v>
      </c>
      <c r="M10" s="4">
        <v>7</v>
      </c>
      <c r="N10" s="83">
        <v>0.125</v>
      </c>
      <c r="O10" s="90" t="s">
        <v>149</v>
      </c>
      <c r="P10" s="83">
        <v>0</v>
      </c>
      <c r="Q10" s="90" t="s">
        <v>131</v>
      </c>
      <c r="R10" s="83">
        <v>0</v>
      </c>
    </row>
    <row r="11" spans="1:18" ht="12.75">
      <c r="A11" s="85" t="s">
        <v>87</v>
      </c>
      <c r="B11" s="86" t="s">
        <v>76</v>
      </c>
      <c r="C11" s="86" t="s">
        <v>77</v>
      </c>
      <c r="D11" s="85"/>
      <c r="E11" s="85"/>
      <c r="F11" s="85"/>
      <c r="J11" s="87" t="s">
        <v>107</v>
      </c>
      <c r="K11" s="87"/>
      <c r="L11" s="88" t="s">
        <v>76</v>
      </c>
      <c r="M11" s="88" t="s">
        <v>77</v>
      </c>
      <c r="N11" s="87"/>
      <c r="O11" s="87"/>
      <c r="P11" s="87"/>
      <c r="Q11" s="87"/>
      <c r="R11" s="87"/>
    </row>
    <row r="12" spans="1:18" ht="12.75">
      <c r="A12" s="1" t="s">
        <v>88</v>
      </c>
      <c r="B12" s="2">
        <v>6</v>
      </c>
      <c r="C12" s="2">
        <v>2</v>
      </c>
      <c r="D12" s="84">
        <v>0.75</v>
      </c>
      <c r="E12" s="90" t="s">
        <v>143</v>
      </c>
      <c r="F12" s="83">
        <v>1</v>
      </c>
      <c r="G12" s="90" t="s">
        <v>119</v>
      </c>
      <c r="H12" s="83">
        <v>0.667</v>
      </c>
      <c r="I12" s="83"/>
      <c r="J12" s="1" t="s">
        <v>108</v>
      </c>
      <c r="K12" s="1"/>
      <c r="L12" s="2">
        <v>6</v>
      </c>
      <c r="M12" s="2">
        <v>2</v>
      </c>
      <c r="N12" s="84">
        <v>0.75</v>
      </c>
      <c r="O12" s="90" t="s">
        <v>143</v>
      </c>
      <c r="P12" s="83">
        <v>1</v>
      </c>
      <c r="Q12" s="90" t="s">
        <v>132</v>
      </c>
      <c r="R12" s="83">
        <v>1</v>
      </c>
    </row>
    <row r="13" spans="1:18" ht="12.75">
      <c r="A13" s="1" t="s">
        <v>89</v>
      </c>
      <c r="B13" s="2">
        <v>4</v>
      </c>
      <c r="C13" s="2">
        <v>4</v>
      </c>
      <c r="D13" s="84">
        <v>0.5</v>
      </c>
      <c r="E13" s="90" t="s">
        <v>144</v>
      </c>
      <c r="F13" s="83">
        <v>0</v>
      </c>
      <c r="G13" s="91" t="s">
        <v>124</v>
      </c>
      <c r="H13" s="84">
        <v>0.6</v>
      </c>
      <c r="I13" s="84"/>
      <c r="J13" s="1" t="s">
        <v>109</v>
      </c>
      <c r="K13" s="1"/>
      <c r="L13" s="2">
        <v>5</v>
      </c>
      <c r="M13" s="2">
        <v>3</v>
      </c>
      <c r="N13" s="84">
        <v>0.625</v>
      </c>
      <c r="O13" s="90" t="s">
        <v>143</v>
      </c>
      <c r="P13" s="83">
        <v>1</v>
      </c>
      <c r="Q13" s="91" t="s">
        <v>133</v>
      </c>
      <c r="R13" s="84">
        <v>0.714</v>
      </c>
    </row>
    <row r="14" spans="1:18" ht="12.75">
      <c r="A14" t="s">
        <v>90</v>
      </c>
      <c r="B14" s="4">
        <v>2</v>
      </c>
      <c r="C14" s="4">
        <v>6</v>
      </c>
      <c r="D14" s="83">
        <v>0.25</v>
      </c>
      <c r="E14" s="90" t="s">
        <v>142</v>
      </c>
      <c r="F14" s="83">
        <v>0.5</v>
      </c>
      <c r="G14" s="90" t="s">
        <v>125</v>
      </c>
      <c r="H14" s="83">
        <v>0.4</v>
      </c>
      <c r="I14" s="83"/>
      <c r="J14" t="s">
        <v>110</v>
      </c>
      <c r="L14" s="4">
        <v>2</v>
      </c>
      <c r="M14" s="4">
        <v>6</v>
      </c>
      <c r="N14" s="83">
        <v>0.25</v>
      </c>
      <c r="O14" s="90" t="s">
        <v>141</v>
      </c>
      <c r="P14" s="83">
        <v>0.333</v>
      </c>
      <c r="Q14" s="90" t="s">
        <v>125</v>
      </c>
      <c r="R14" s="83">
        <v>0.4</v>
      </c>
    </row>
    <row r="15" spans="1:18" ht="12.75">
      <c r="A15" t="s">
        <v>91</v>
      </c>
      <c r="B15" s="4">
        <v>0</v>
      </c>
      <c r="C15" s="4">
        <v>8</v>
      </c>
      <c r="D15" s="83">
        <v>0</v>
      </c>
      <c r="E15" s="90" t="s">
        <v>145</v>
      </c>
      <c r="F15" s="83">
        <v>0</v>
      </c>
      <c r="G15" s="90" t="s">
        <v>126</v>
      </c>
      <c r="H15" s="83">
        <v>0</v>
      </c>
      <c r="I15" s="83"/>
      <c r="J15" t="s">
        <v>111</v>
      </c>
      <c r="L15" s="4">
        <v>0</v>
      </c>
      <c r="M15" s="4">
        <v>8</v>
      </c>
      <c r="N15" s="83">
        <v>0</v>
      </c>
      <c r="O15" s="90" t="s">
        <v>149</v>
      </c>
      <c r="P15" s="83">
        <v>0</v>
      </c>
      <c r="Q15" s="90" t="s">
        <v>134</v>
      </c>
      <c r="R15" s="83">
        <v>0</v>
      </c>
    </row>
    <row r="16" spans="1:18" ht="12.75">
      <c r="A16" s="85" t="s">
        <v>92</v>
      </c>
      <c r="B16" s="86" t="s">
        <v>76</v>
      </c>
      <c r="C16" s="86" t="s">
        <v>77</v>
      </c>
      <c r="D16" s="85"/>
      <c r="E16" s="85"/>
      <c r="F16" s="85"/>
      <c r="J16" s="87" t="s">
        <v>112</v>
      </c>
      <c r="K16" s="87"/>
      <c r="L16" s="88" t="s">
        <v>76</v>
      </c>
      <c r="M16" s="88" t="s">
        <v>77</v>
      </c>
      <c r="N16" s="87" t="s">
        <v>113</v>
      </c>
      <c r="O16" s="87"/>
      <c r="P16" s="87"/>
      <c r="Q16" s="87"/>
      <c r="R16" s="87"/>
    </row>
    <row r="17" spans="1:18" ht="12.75">
      <c r="A17" s="1" t="s">
        <v>93</v>
      </c>
      <c r="B17" s="2">
        <v>9</v>
      </c>
      <c r="C17" s="2">
        <v>0</v>
      </c>
      <c r="D17" s="84">
        <v>1</v>
      </c>
      <c r="E17" s="90" t="s">
        <v>146</v>
      </c>
      <c r="F17" s="83">
        <v>1</v>
      </c>
      <c r="G17" s="90" t="s">
        <v>127</v>
      </c>
      <c r="H17" s="83">
        <v>1</v>
      </c>
      <c r="I17" s="83"/>
      <c r="J17" s="1" t="s">
        <v>114</v>
      </c>
      <c r="K17" s="1"/>
      <c r="L17" s="2">
        <v>8</v>
      </c>
      <c r="M17" s="2">
        <v>1</v>
      </c>
      <c r="N17" s="1">
        <v>0.889</v>
      </c>
      <c r="O17" s="90" t="s">
        <v>147</v>
      </c>
      <c r="P17" s="83">
        <v>1</v>
      </c>
      <c r="Q17" s="90" t="s">
        <v>135</v>
      </c>
      <c r="R17" s="83">
        <v>1</v>
      </c>
    </row>
    <row r="18" spans="1:18" ht="12.75">
      <c r="A18" s="1" t="s">
        <v>94</v>
      </c>
      <c r="B18" s="2">
        <v>7</v>
      </c>
      <c r="C18" s="2">
        <v>1</v>
      </c>
      <c r="D18" s="84">
        <v>0.875</v>
      </c>
      <c r="E18" s="90" t="s">
        <v>146</v>
      </c>
      <c r="F18" s="83">
        <v>1</v>
      </c>
      <c r="G18" s="91" t="s">
        <v>128</v>
      </c>
      <c r="H18" s="84">
        <v>0.75</v>
      </c>
      <c r="I18" s="84"/>
      <c r="J18" s="1" t="s">
        <v>115</v>
      </c>
      <c r="K18" s="1"/>
      <c r="L18" s="2">
        <v>6</v>
      </c>
      <c r="M18" s="2">
        <v>2</v>
      </c>
      <c r="N18" s="1">
        <v>0.75</v>
      </c>
      <c r="O18" s="90" t="s">
        <v>139</v>
      </c>
      <c r="P18" s="83">
        <v>0.667</v>
      </c>
      <c r="Q18" s="91" t="s">
        <v>128</v>
      </c>
      <c r="R18" s="84">
        <v>0.75</v>
      </c>
    </row>
    <row r="19" spans="1:18" ht="12.75">
      <c r="A19" s="1" t="s">
        <v>95</v>
      </c>
      <c r="B19" s="2">
        <v>4</v>
      </c>
      <c r="C19" s="2">
        <v>4</v>
      </c>
      <c r="D19" s="84">
        <v>0.5</v>
      </c>
      <c r="E19" s="90" t="s">
        <v>144</v>
      </c>
      <c r="F19" s="83">
        <v>0</v>
      </c>
      <c r="G19" s="91" t="s">
        <v>125</v>
      </c>
      <c r="H19" s="84">
        <v>0.4</v>
      </c>
      <c r="I19" s="84"/>
      <c r="J19" t="s">
        <v>116</v>
      </c>
      <c r="L19" s="4">
        <v>4</v>
      </c>
      <c r="M19" s="4">
        <v>4</v>
      </c>
      <c r="N19">
        <v>0.5</v>
      </c>
      <c r="O19" s="90" t="s">
        <v>149</v>
      </c>
      <c r="P19" s="83">
        <v>0</v>
      </c>
      <c r="Q19" s="90" t="s">
        <v>136</v>
      </c>
      <c r="R19" s="83">
        <v>0.5</v>
      </c>
    </row>
    <row r="20" spans="1:18" ht="12.75">
      <c r="A20" t="s">
        <v>96</v>
      </c>
      <c r="B20" s="4">
        <v>3</v>
      </c>
      <c r="C20" s="4">
        <v>5</v>
      </c>
      <c r="D20" s="83">
        <v>0.375</v>
      </c>
      <c r="E20" s="90" t="s">
        <v>141</v>
      </c>
      <c r="F20" s="83">
        <v>0.333</v>
      </c>
      <c r="G20" s="90" t="s">
        <v>121</v>
      </c>
      <c r="H20" s="83">
        <v>0.5</v>
      </c>
      <c r="I20" s="83"/>
      <c r="J20" t="s">
        <v>117</v>
      </c>
      <c r="L20" s="4">
        <v>3</v>
      </c>
      <c r="M20" s="4">
        <v>6</v>
      </c>
      <c r="N20">
        <v>0.333</v>
      </c>
      <c r="O20" s="90" t="s">
        <v>141</v>
      </c>
      <c r="P20" s="83">
        <v>0.333</v>
      </c>
      <c r="Q20" s="90" t="s">
        <v>137</v>
      </c>
      <c r="R20" s="83">
        <v>0.167</v>
      </c>
    </row>
    <row r="21" spans="1:13" ht="12.75">
      <c r="A21" s="4"/>
      <c r="C21" s="1"/>
      <c r="G21" s="1"/>
      <c r="H21" s="1"/>
      <c r="I21" s="1"/>
      <c r="J21" s="7"/>
      <c r="K21" s="20"/>
      <c r="M21" s="17"/>
    </row>
    <row r="22" spans="4:18" ht="12.75">
      <c r="D22" s="86" t="s">
        <v>113</v>
      </c>
      <c r="E22" s="86" t="s">
        <v>138</v>
      </c>
      <c r="F22" s="86" t="s">
        <v>113</v>
      </c>
      <c r="G22" s="86" t="s">
        <v>118</v>
      </c>
      <c r="H22" s="86" t="s">
        <v>113</v>
      </c>
      <c r="I22" s="86"/>
      <c r="N22" s="88" t="s">
        <v>113</v>
      </c>
      <c r="O22" s="88" t="s">
        <v>138</v>
      </c>
      <c r="P22" s="88" t="s">
        <v>113</v>
      </c>
      <c r="Q22" s="88" t="s">
        <v>118</v>
      </c>
      <c r="R22" s="88" t="s">
        <v>113</v>
      </c>
    </row>
    <row r="23" spans="1:18" ht="12.75">
      <c r="A23" s="1" t="s">
        <v>94</v>
      </c>
      <c r="B23" s="2">
        <v>7</v>
      </c>
      <c r="C23" s="2">
        <v>1</v>
      </c>
      <c r="D23" s="84">
        <v>0.875</v>
      </c>
      <c r="E23" s="90" t="s">
        <v>146</v>
      </c>
      <c r="F23" s="83">
        <v>1</v>
      </c>
      <c r="G23" s="91" t="s">
        <v>128</v>
      </c>
      <c r="H23" s="84">
        <v>0.75</v>
      </c>
      <c r="I23" s="84"/>
      <c r="J23" s="1" t="s">
        <v>115</v>
      </c>
      <c r="K23" s="1"/>
      <c r="L23" s="2">
        <v>6</v>
      </c>
      <c r="M23" s="2">
        <v>2</v>
      </c>
      <c r="N23" s="1">
        <v>0.75</v>
      </c>
      <c r="O23" s="90" t="s">
        <v>139</v>
      </c>
      <c r="P23" s="83">
        <v>0.667</v>
      </c>
      <c r="Q23" s="91" t="s">
        <v>128</v>
      </c>
      <c r="R23" s="84">
        <v>0.75</v>
      </c>
    </row>
    <row r="24" spans="1:18" ht="12.75">
      <c r="A24" s="1" t="s">
        <v>79</v>
      </c>
      <c r="B24" s="2">
        <v>5</v>
      </c>
      <c r="C24" s="2">
        <v>4</v>
      </c>
      <c r="D24" s="84">
        <v>0.556</v>
      </c>
      <c r="E24" s="90" t="s">
        <v>139</v>
      </c>
      <c r="F24" s="83">
        <v>0.667</v>
      </c>
      <c r="G24" s="10" t="s">
        <v>120</v>
      </c>
      <c r="H24" s="84">
        <v>0.333</v>
      </c>
      <c r="I24" s="84"/>
      <c r="J24" s="1" t="s">
        <v>109</v>
      </c>
      <c r="K24" s="1"/>
      <c r="L24" s="2">
        <v>5</v>
      </c>
      <c r="M24" s="2">
        <v>3</v>
      </c>
      <c r="N24" s="84">
        <v>0.625</v>
      </c>
      <c r="O24" s="90" t="s">
        <v>143</v>
      </c>
      <c r="P24" s="83">
        <v>1</v>
      </c>
      <c r="Q24" s="91" t="s">
        <v>133</v>
      </c>
      <c r="R24" s="84">
        <v>0.714</v>
      </c>
    </row>
    <row r="25" spans="1:18" ht="12.75">
      <c r="A25" s="1" t="s">
        <v>89</v>
      </c>
      <c r="B25" s="2">
        <v>4</v>
      </c>
      <c r="C25" s="2">
        <v>4</v>
      </c>
      <c r="D25" s="84">
        <v>0.5</v>
      </c>
      <c r="E25" s="90" t="s">
        <v>144</v>
      </c>
      <c r="F25" s="83">
        <v>0</v>
      </c>
      <c r="G25" s="91" t="s">
        <v>124</v>
      </c>
      <c r="H25" s="84">
        <v>0.6</v>
      </c>
      <c r="I25" s="84"/>
      <c r="J25" s="1" t="s">
        <v>104</v>
      </c>
      <c r="K25" s="1"/>
      <c r="L25" s="2">
        <v>5</v>
      </c>
      <c r="M25" s="2">
        <v>3</v>
      </c>
      <c r="N25" s="84">
        <v>0.625</v>
      </c>
      <c r="O25" s="90" t="s">
        <v>139</v>
      </c>
      <c r="P25" s="83">
        <v>0.667</v>
      </c>
      <c r="Q25" s="91" t="s">
        <v>121</v>
      </c>
      <c r="R25" s="84">
        <v>0.5</v>
      </c>
    </row>
    <row r="26" spans="1:18" ht="12.75">
      <c r="A26" s="1" t="s">
        <v>80</v>
      </c>
      <c r="B26" s="2">
        <v>4</v>
      </c>
      <c r="C26" s="2">
        <v>4</v>
      </c>
      <c r="D26" s="84">
        <v>0.5</v>
      </c>
      <c r="E26" s="90" t="s">
        <v>140</v>
      </c>
      <c r="F26" s="83">
        <v>0</v>
      </c>
      <c r="G26" s="10" t="s">
        <v>121</v>
      </c>
      <c r="H26" s="84">
        <v>0.5</v>
      </c>
      <c r="I26" s="84"/>
      <c r="J26" s="1" t="s">
        <v>105</v>
      </c>
      <c r="K26" s="1"/>
      <c r="L26" s="2">
        <v>5</v>
      </c>
      <c r="M26" s="2">
        <v>3</v>
      </c>
      <c r="N26" s="84">
        <v>0.625</v>
      </c>
      <c r="O26" s="90" t="s">
        <v>139</v>
      </c>
      <c r="P26" s="83">
        <v>0.667</v>
      </c>
      <c r="Q26" s="91" t="s">
        <v>124</v>
      </c>
      <c r="R26" s="84">
        <v>0.6</v>
      </c>
    </row>
    <row r="27" spans="1:14" ht="12.75">
      <c r="A27" s="1" t="s">
        <v>95</v>
      </c>
      <c r="B27" s="2">
        <v>4</v>
      </c>
      <c r="C27" s="2">
        <v>4</v>
      </c>
      <c r="D27" s="84">
        <v>0.5</v>
      </c>
      <c r="E27" s="90" t="s">
        <v>144</v>
      </c>
      <c r="F27" s="83">
        <v>0</v>
      </c>
      <c r="G27" s="91" t="s">
        <v>125</v>
      </c>
      <c r="H27" s="84">
        <v>0.4</v>
      </c>
      <c r="I27" s="84"/>
      <c r="N2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2013-11-13T22:26:11Z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